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025" tabRatio="828" activeTab="3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24519"/>
</workbook>
</file>

<file path=xl/calcChain.xml><?xml version="1.0" encoding="utf-8"?>
<calcChain xmlns="http://schemas.openxmlformats.org/spreadsheetml/2006/main">
  <c r="C23" i="8"/>
  <c r="C22"/>
  <c r="D21"/>
  <c r="D20" s="1"/>
  <c r="C20" s="1"/>
  <c r="C19"/>
  <c r="C18"/>
  <c r="E17"/>
  <c r="D17"/>
  <c r="C17"/>
  <c r="E16"/>
  <c r="E24" s="1"/>
  <c r="D16"/>
  <c r="C15"/>
  <c r="D14"/>
  <c r="C14" s="1"/>
  <c r="C12"/>
  <c r="C11"/>
  <c r="D10"/>
  <c r="C10"/>
  <c r="C9"/>
  <c r="C8"/>
  <c r="C7"/>
  <c r="C6"/>
  <c r="D5"/>
  <c r="C5" s="1"/>
  <c r="E19" i="7"/>
  <c r="E20"/>
  <c r="C22"/>
  <c r="D19"/>
  <c r="D20"/>
  <c r="D28"/>
  <c r="E28"/>
  <c r="C18"/>
  <c r="C17"/>
  <c r="C16"/>
  <c r="C26"/>
  <c r="C21"/>
  <c r="C20"/>
  <c r="C14"/>
  <c r="C13"/>
  <c r="C9"/>
  <c r="C8"/>
  <c r="C6"/>
  <c r="C5"/>
  <c r="C27"/>
  <c r="C25"/>
  <c r="C23"/>
  <c r="C19"/>
  <c r="C15"/>
  <c r="C12"/>
  <c r="C11"/>
  <c r="C7"/>
  <c r="D12" i="6"/>
  <c r="B16"/>
  <c r="G6" i="4"/>
  <c r="I6"/>
  <c r="E36" i="3"/>
  <c r="C36"/>
  <c r="D29"/>
  <c r="D36" s="1"/>
  <c r="C34"/>
  <c r="C33"/>
  <c r="C32"/>
  <c r="C31"/>
  <c r="E14"/>
  <c r="C27"/>
  <c r="C28"/>
  <c r="C29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30"/>
  <c r="C35"/>
  <c r="C6"/>
  <c r="D5"/>
  <c r="E17" i="2"/>
  <c r="E24"/>
  <c r="D17"/>
  <c r="E16"/>
  <c r="C20" s="1"/>
  <c r="D20"/>
  <c r="D13"/>
  <c r="C13" s="1"/>
  <c r="D5"/>
  <c r="C5"/>
  <c r="D21"/>
  <c r="C22"/>
  <c r="C23"/>
  <c r="C21"/>
  <c r="C19"/>
  <c r="C18"/>
  <c r="D16"/>
  <c r="D14"/>
  <c r="C14" s="1"/>
  <c r="D10"/>
  <c r="C9"/>
  <c r="C8"/>
  <c r="C11"/>
  <c r="A6" i="4"/>
  <c r="E15" i="1"/>
  <c r="E5"/>
  <c r="B15"/>
  <c r="B12" i="6"/>
  <c r="D16"/>
  <c r="C12" i="2"/>
  <c r="C10" s="1"/>
  <c r="C6"/>
  <c r="C7"/>
  <c r="C15"/>
  <c r="D13" i="8" l="1"/>
  <c r="C16"/>
  <c r="C21"/>
  <c r="C10" i="7"/>
  <c r="C24"/>
  <c r="C28" s="1"/>
  <c r="D24" i="2"/>
  <c r="C16"/>
  <c r="C24" s="1"/>
  <c r="C17"/>
  <c r="C5" i="3"/>
  <c r="D24" i="8" l="1"/>
  <c r="C13"/>
  <c r="C24" s="1"/>
</calcChain>
</file>

<file path=xl/sharedStrings.xml><?xml version="1.0" encoding="utf-8"?>
<sst xmlns="http://schemas.openxmlformats.org/spreadsheetml/2006/main" count="240" uniqueCount="141">
  <si>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</si>
  <si>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</si>
  <si>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</si>
  <si>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</si>
  <si>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</si>
  <si>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</si>
  <si>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</si>
  <si>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</si>
  <si>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</si>
  <si>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</si>
  <si>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</si>
  <si>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</si>
  <si>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</si>
  <si>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</si>
  <si>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</si>
  <si>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</si>
  <si>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</si>
  <si>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</si>
  <si>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</si>
  <si>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</si>
  <si>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</si>
  <si>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</si>
  <si>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</si>
  <si>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</si>
  <si>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</si>
  <si>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</si>
  <si>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</si>
  <si>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</si>
  <si>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</si>
  <si>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</si>
  <si>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</si>
  <si>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</si>
  <si>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</si>
  <si>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</si>
  <si>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</si>
  <si>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</si>
  <si>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</si>
  <si>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</si>
  <si>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</si>
  <si>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</si>
  <si>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</si>
  <si>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</si>
  <si>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</si>
  <si>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</si>
  <si>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</si>
  <si>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</si>
  <si>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</si>
  <si>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</si>
  <si>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</si>
  <si>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</si>
  <si>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</si>
  <si>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</si>
  <si>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</si>
  <si>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</si>
  <si>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</si>
  <si>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</si>
  <si>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</si>
  <si>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</si>
  <si>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单位：万元</t>
    <phoneticPr fontId="1" type="noConversion"/>
  </si>
  <si>
    <t xml:space="preserve">   </t>
    <phoneticPr fontId="1" type="noConversion"/>
  </si>
  <si>
    <t>单位：万元</t>
    <phoneticPr fontId="1" type="noConversion"/>
  </si>
  <si>
    <t>单位：万元</t>
    <phoneticPr fontId="1" type="noConversion"/>
  </si>
  <si>
    <t>单位：万元</t>
    <phoneticPr fontId="1" type="noConversion"/>
  </si>
  <si>
    <t>政府性基金预算拨款收入</t>
    <phoneticPr fontId="1" type="noConversion"/>
  </si>
  <si>
    <t>对下级单位
补助支出</t>
    <phoneticPr fontId="1" type="noConversion"/>
  </si>
  <si>
    <t>附件5：</t>
    <phoneticPr fontId="1" type="noConversion"/>
  </si>
  <si>
    <t>决算数</t>
    <phoneticPr fontId="1" type="noConversion"/>
  </si>
  <si>
    <t>部门支出决算总表</t>
    <phoneticPr fontId="1" type="noConversion"/>
  </si>
  <si>
    <t>部门收入决算总表</t>
    <phoneticPr fontId="1" type="noConversion"/>
  </si>
  <si>
    <t>部门收支决算总表</t>
    <phoneticPr fontId="1" type="noConversion"/>
  </si>
  <si>
    <t>财政拨款收支决算总表</t>
    <phoneticPr fontId="1" type="noConversion"/>
  </si>
  <si>
    <t>一般公共预算基本支出决算表</t>
    <phoneticPr fontId="1" type="noConversion"/>
  </si>
  <si>
    <t>一般公共预算“三公”经费支出决算表</t>
    <phoneticPr fontId="1" type="noConversion"/>
  </si>
  <si>
    <t>一般公共预算支出决算表</t>
    <phoneticPr fontId="1" type="noConversion"/>
  </si>
  <si>
    <t>政府性基金支出决算表</t>
    <phoneticPr fontId="1" type="noConversion"/>
  </si>
  <si>
    <t>一、一般公共服务支出</t>
    <phoneticPr fontId="1" type="noConversion"/>
  </si>
  <si>
    <t>二、外交</t>
    <phoneticPr fontId="1" type="noConversion"/>
  </si>
  <si>
    <t>八、社会保障和就业支出</t>
    <phoneticPr fontId="1" type="noConversion"/>
  </si>
  <si>
    <t>十二、农林水支出</t>
    <phoneticPr fontId="1" type="noConversion"/>
  </si>
  <si>
    <t>十九、住房保障支出</t>
    <phoneticPr fontId="1" type="noConversion"/>
  </si>
  <si>
    <t>水费</t>
  </si>
  <si>
    <t>对个人和家庭的补助</t>
  </si>
  <si>
    <t xml:space="preserve">单位：万元                                      </t>
    <phoneticPr fontId="1" type="noConversion"/>
  </si>
  <si>
    <t>填报单位：山南市扶贫（农发）办</t>
    <phoneticPr fontId="1" type="noConversion"/>
  </si>
  <si>
    <t>填报单位：山南市扶贫（农发）办</t>
    <phoneticPr fontId="1" type="noConversion"/>
  </si>
  <si>
    <t>填报单位：山南市扶贫（农发）办</t>
    <phoneticPr fontId="1" type="noConversion"/>
  </si>
  <si>
    <t xml:space="preserve">填报单位：山南市扶贫（农发）办                                            </t>
    <phoneticPr fontId="1" type="noConversion"/>
  </si>
  <si>
    <t xml:space="preserve">填报单位：山南市扶贫（农发）办                     </t>
    <phoneticPr fontId="1" type="noConversion"/>
  </si>
  <si>
    <t>九、医疗卫生与计划生育支出</t>
    <phoneticPr fontId="1" type="noConversion"/>
  </si>
  <si>
    <t>社会保障和就业支出</t>
    <phoneticPr fontId="12" type="noConversion"/>
  </si>
  <si>
    <t>行政事业单位离退休</t>
    <phoneticPr fontId="12" type="noConversion"/>
  </si>
  <si>
    <t>未归口管理的行政单位离退休</t>
    <phoneticPr fontId="12" type="noConversion"/>
  </si>
  <si>
    <t>机关事业单位基本养老保险缴费支出</t>
    <phoneticPr fontId="12" type="noConversion"/>
  </si>
  <si>
    <t>财政对其他社会保险基金的补助</t>
    <phoneticPr fontId="12" type="noConversion"/>
  </si>
  <si>
    <t>财政对工伤保险基金的补助</t>
    <phoneticPr fontId="12" type="noConversion"/>
  </si>
  <si>
    <t>财政对生育保险基金的补助</t>
    <phoneticPr fontId="12" type="noConversion"/>
  </si>
  <si>
    <t>医疗卫生与计划生育支出</t>
    <phoneticPr fontId="12" type="noConversion"/>
  </si>
  <si>
    <t>行政事业单位医疗</t>
    <phoneticPr fontId="12" type="noConversion"/>
  </si>
  <si>
    <t>行政单位医疗</t>
    <phoneticPr fontId="12" type="noConversion"/>
  </si>
  <si>
    <t>农林水支出</t>
    <phoneticPr fontId="12" type="noConversion"/>
  </si>
  <si>
    <t>扶贫</t>
    <phoneticPr fontId="12" type="noConversion"/>
  </si>
  <si>
    <t>住房保障支出</t>
    <phoneticPr fontId="12" type="noConversion"/>
  </si>
  <si>
    <t>住房改革支出</t>
    <phoneticPr fontId="12" type="noConversion"/>
  </si>
  <si>
    <t>住房公积金</t>
    <phoneticPr fontId="12" type="noConversion"/>
  </si>
  <si>
    <t>2017年决算数</t>
    <phoneticPr fontId="1" type="noConversion"/>
  </si>
  <si>
    <t>2017年基本支出</t>
    <phoneticPr fontId="1" type="noConversion"/>
  </si>
  <si>
    <t>2016 年决算数</t>
    <phoneticPr fontId="1" type="noConversion"/>
  </si>
  <si>
    <t>2017 年决算数</t>
    <phoneticPr fontId="1" type="noConversion"/>
  </si>
  <si>
    <t>2017年无支出</t>
    <phoneticPr fontId="1" type="noConversion"/>
  </si>
  <si>
    <t xml:space="preserve">  机关事业单位职业年金缴费支出</t>
    <phoneticPr fontId="1" type="noConversion"/>
  </si>
  <si>
    <t xml:space="preserve">  行政运行</t>
  </si>
  <si>
    <t xml:space="preserve">  其他扶贫支出</t>
  </si>
  <si>
    <t xml:space="preserve">  购房补贴</t>
    <phoneticPr fontId="1" type="noConversion"/>
  </si>
  <si>
    <t>小计</t>
    <phoneticPr fontId="1" type="noConversion"/>
  </si>
  <si>
    <t>伙食补助费</t>
    <phoneticPr fontId="12" type="noConversion"/>
  </si>
  <si>
    <t>机关事业单位基本养老保险缴费</t>
    <phoneticPr fontId="12" type="noConversion"/>
  </si>
  <si>
    <t>职业年金缴费</t>
    <phoneticPr fontId="12" type="noConversion"/>
  </si>
  <si>
    <t>其他社会保障缴费</t>
    <phoneticPr fontId="12" type="noConversion"/>
  </si>
  <si>
    <t>其他工资福利支出</t>
    <phoneticPr fontId="12" type="noConversion"/>
  </si>
  <si>
    <t>电费</t>
    <phoneticPr fontId="12" type="noConversion"/>
  </si>
  <si>
    <t>邮电费</t>
    <phoneticPr fontId="12" type="noConversion"/>
  </si>
  <si>
    <t>取暖费</t>
    <phoneticPr fontId="12" type="noConversion"/>
  </si>
  <si>
    <t>差旅费</t>
    <phoneticPr fontId="12" type="noConversion"/>
  </si>
  <si>
    <t>会议费</t>
    <phoneticPr fontId="12" type="noConversion"/>
  </si>
  <si>
    <t>培训费</t>
    <phoneticPr fontId="12" type="noConversion"/>
  </si>
  <si>
    <t>公务接待费</t>
    <phoneticPr fontId="12" type="noConversion"/>
  </si>
  <si>
    <t>工会经费</t>
    <phoneticPr fontId="12" type="noConversion"/>
  </si>
  <si>
    <t>福利费</t>
    <phoneticPr fontId="12" type="noConversion"/>
  </si>
  <si>
    <t>公务用车运行维护费</t>
    <phoneticPr fontId="12" type="noConversion"/>
  </si>
  <si>
    <t>其他商品和服务支出</t>
    <phoneticPr fontId="12" type="noConversion"/>
  </si>
  <si>
    <t>退休费</t>
    <phoneticPr fontId="12" type="noConversion"/>
  </si>
  <si>
    <t>其他对个人和家庭的补助支出</t>
    <phoneticPr fontId="12" type="noConversion"/>
  </si>
  <si>
    <t>生活补助</t>
    <phoneticPr fontId="1" type="noConversion"/>
  </si>
  <si>
    <t>医疗费</t>
    <phoneticPr fontId="1" type="noConversion"/>
  </si>
  <si>
    <t>住房公积金</t>
    <phoneticPr fontId="1" type="noConversion"/>
  </si>
  <si>
    <t>购房补贴</t>
    <phoneticPr fontId="1" type="noConversion"/>
  </si>
  <si>
    <t>合计</t>
    <phoneticPr fontId="1" type="noConversion"/>
  </si>
  <si>
    <t>城乡社区支出</t>
  </si>
  <si>
    <t>农业土地开发资金及对应专项债务收入安排的支出</t>
  </si>
  <si>
    <t xml:space="preserve">  农业土地开发资金及对应专项债务收入安排的支出</t>
  </si>
  <si>
    <t>生产发展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</si>
</sst>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8"/>
      <color indexed="8"/>
      <name val="方正小标宋简体"/>
      <charset val="134"/>
    </font>
    <font>
      <sz val="10.5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indexed="8"/>
      <name val="仿宋"/>
      <family val="3"/>
      <charset val="134"/>
    </font>
    <font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14" sqref="D14"/>
    </sheetView>
  </sheetViews>
  <sheetFormatPr defaultRowHeight="13.5"/>
  <cols>
    <col min="1" max="1" width="28.25" customWidth="1"/>
    <col min="2" max="2" width="18.875" customWidth="1"/>
    <col min="3" max="3" width="27.25" customWidth="1"/>
    <col min="4" max="4" width="11.75" customWidth="1"/>
    <col min="5" max="5" width="20.875" customWidth="1"/>
    <col min="6" max="6" width="23.75" customWidth="1"/>
  </cols>
  <sheetData>
    <row r="1" spans="1:6" ht="22.5">
      <c r="A1" s="13" t="s">
        <v>65</v>
      </c>
      <c r="C1" s="33" t="s">
        <v>70</v>
      </c>
      <c r="D1" s="33"/>
      <c r="E1" s="33"/>
      <c r="F1" s="33"/>
    </row>
    <row r="2" spans="1:6" ht="19.5" thickBot="1">
      <c r="A2" s="39" t="s">
        <v>59</v>
      </c>
      <c r="B2" s="40"/>
      <c r="C2" s="34" t="s">
        <v>84</v>
      </c>
      <c r="D2" s="34"/>
      <c r="E2" s="38" t="s">
        <v>58</v>
      </c>
      <c r="F2" s="38"/>
    </row>
    <row r="3" spans="1:6" ht="21.6" customHeight="1">
      <c r="A3" s="35" t="s">
        <v>0</v>
      </c>
      <c r="B3" s="36"/>
      <c r="C3" s="35" t="s">
        <v>1</v>
      </c>
      <c r="D3" s="37"/>
      <c r="E3" s="37"/>
      <c r="F3" s="36"/>
    </row>
    <row r="4" spans="1:6">
      <c r="A4" s="6" t="s">
        <v>2</v>
      </c>
      <c r="B4" s="6" t="s">
        <v>66</v>
      </c>
      <c r="C4" s="6" t="s">
        <v>2</v>
      </c>
      <c r="D4" s="6" t="s">
        <v>3</v>
      </c>
      <c r="E4" s="8" t="s">
        <v>4</v>
      </c>
      <c r="F4" s="8" t="s">
        <v>5</v>
      </c>
    </row>
    <row r="5" spans="1:6" ht="33.75" customHeight="1">
      <c r="A5" s="7" t="s">
        <v>6</v>
      </c>
      <c r="B5" s="6"/>
      <c r="C5" s="6" t="s">
        <v>7</v>
      </c>
      <c r="D5" s="6"/>
      <c r="E5" s="6">
        <f>SUM(E6:E11)</f>
        <v>1511.1299999999999</v>
      </c>
      <c r="F5" s="6"/>
    </row>
    <row r="6" spans="1:6" ht="33.75" customHeight="1">
      <c r="A6" s="11" t="s">
        <v>8</v>
      </c>
      <c r="B6" s="12">
        <v>1403.88</v>
      </c>
      <c r="C6" s="16" t="s">
        <v>75</v>
      </c>
      <c r="D6" s="6"/>
      <c r="E6" s="6">
        <v>0</v>
      </c>
      <c r="F6" s="6"/>
    </row>
    <row r="7" spans="1:6" ht="33.75" customHeight="1">
      <c r="A7" s="11" t="s">
        <v>9</v>
      </c>
      <c r="B7" s="12">
        <v>0</v>
      </c>
      <c r="C7" s="16" t="s">
        <v>76</v>
      </c>
      <c r="D7" s="6"/>
      <c r="E7" s="6">
        <v>0</v>
      </c>
      <c r="F7" s="6"/>
    </row>
    <row r="8" spans="1:6" ht="33.75" customHeight="1">
      <c r="A8" s="11"/>
      <c r="B8" s="12"/>
      <c r="C8" s="16" t="s">
        <v>77</v>
      </c>
      <c r="D8" s="6"/>
      <c r="E8" s="17">
        <v>238.46</v>
      </c>
      <c r="F8" s="6"/>
    </row>
    <row r="9" spans="1:6" ht="33.75" customHeight="1">
      <c r="A9" s="11" t="s">
        <v>10</v>
      </c>
      <c r="B9" s="12">
        <v>214.66</v>
      </c>
      <c r="C9" s="16" t="s">
        <v>88</v>
      </c>
      <c r="D9" s="25"/>
      <c r="E9" s="17">
        <v>62.92</v>
      </c>
      <c r="F9" s="25"/>
    </row>
    <row r="10" spans="1:6" ht="33.75" customHeight="1">
      <c r="A10" s="11" t="s">
        <v>8</v>
      </c>
      <c r="B10" s="12">
        <v>0</v>
      </c>
      <c r="C10" s="16" t="s">
        <v>78</v>
      </c>
      <c r="D10" s="6"/>
      <c r="E10" s="17">
        <v>1108.57</v>
      </c>
      <c r="F10" s="6"/>
    </row>
    <row r="11" spans="1:6" ht="33.75" customHeight="1">
      <c r="A11" s="11" t="s">
        <v>9</v>
      </c>
      <c r="B11" s="12">
        <v>0</v>
      </c>
      <c r="C11" s="16" t="s">
        <v>79</v>
      </c>
      <c r="D11" s="6"/>
      <c r="E11" s="17">
        <v>101.18</v>
      </c>
      <c r="F11" s="6"/>
    </row>
    <row r="12" spans="1:6" ht="33.75" customHeight="1">
      <c r="A12" s="12"/>
      <c r="B12" s="12"/>
      <c r="C12" s="11" t="s">
        <v>11</v>
      </c>
      <c r="D12" s="6"/>
      <c r="E12" s="6">
        <v>107.41</v>
      </c>
      <c r="F12" s="6"/>
    </row>
    <row r="13" spans="1:6" ht="33.75" customHeight="1">
      <c r="A13" s="12"/>
      <c r="B13" s="12"/>
      <c r="C13" s="11"/>
      <c r="D13" s="25"/>
      <c r="E13" s="25"/>
      <c r="F13" s="25"/>
    </row>
    <row r="14" spans="1:6" ht="33.75" customHeight="1">
      <c r="A14" s="12"/>
      <c r="B14" s="12"/>
      <c r="C14" s="12"/>
      <c r="D14" s="6"/>
      <c r="E14" s="6"/>
      <c r="F14" s="6"/>
    </row>
    <row r="15" spans="1:6" ht="33.75" customHeight="1">
      <c r="A15" s="12" t="s">
        <v>12</v>
      </c>
      <c r="B15" s="12">
        <f>SUM(B6:B11)</f>
        <v>1618.5400000000002</v>
      </c>
      <c r="C15" s="12" t="s">
        <v>13</v>
      </c>
      <c r="D15" s="6"/>
      <c r="E15" s="6">
        <f>E12+E5</f>
        <v>1618.54</v>
      </c>
      <c r="F15" s="6"/>
    </row>
    <row r="16" spans="1:6" ht="22.5">
      <c r="A16" s="1"/>
    </row>
  </sheetData>
  <mergeCells count="6">
    <mergeCell ref="C1:F1"/>
    <mergeCell ref="C2:D2"/>
    <mergeCell ref="A3:B3"/>
    <mergeCell ref="C3:F3"/>
    <mergeCell ref="E2:F2"/>
    <mergeCell ref="A2:B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B21" sqref="B21"/>
    </sheetView>
  </sheetViews>
  <sheetFormatPr defaultRowHeight="13.5"/>
  <cols>
    <col min="1" max="1" width="19.75" customWidth="1"/>
    <col min="2" max="2" width="31.75" customWidth="1"/>
    <col min="3" max="4" width="17.875" customWidth="1"/>
    <col min="5" max="5" width="16.625" customWidth="1"/>
    <col min="6" max="6" width="16.375" customWidth="1"/>
  </cols>
  <sheetData>
    <row r="1" spans="1:6" ht="36.6" customHeight="1">
      <c r="A1" s="13" t="s">
        <v>65</v>
      </c>
      <c r="B1" s="10"/>
      <c r="C1" s="15" t="s">
        <v>73</v>
      </c>
      <c r="D1" s="10"/>
      <c r="E1" s="10"/>
      <c r="F1" s="10"/>
    </row>
    <row r="2" spans="1:6" ht="27" customHeight="1">
      <c r="A2" s="42" t="s">
        <v>83</v>
      </c>
      <c r="B2" s="42"/>
      <c r="C2" s="19"/>
      <c r="D2" s="19"/>
      <c r="E2" s="18" t="s">
        <v>82</v>
      </c>
      <c r="F2" s="18"/>
    </row>
    <row r="3" spans="1:6" ht="36.75" customHeight="1">
      <c r="A3" s="41" t="s">
        <v>14</v>
      </c>
      <c r="B3" s="41"/>
      <c r="C3" s="41" t="s">
        <v>104</v>
      </c>
      <c r="D3" s="41"/>
      <c r="E3" s="41"/>
      <c r="F3" s="41" t="s">
        <v>15</v>
      </c>
    </row>
    <row r="4" spans="1:6" ht="45" customHeight="1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41"/>
    </row>
    <row r="5" spans="1:6" ht="20.25" customHeight="1">
      <c r="A5" s="8">
        <v>208</v>
      </c>
      <c r="B5" s="25" t="s">
        <v>89</v>
      </c>
      <c r="C5" s="6">
        <f>SUM(D5:E5)</f>
        <v>238.46</v>
      </c>
      <c r="D5" s="6">
        <f>D6+D10</f>
        <v>238.46</v>
      </c>
      <c r="E5" s="6">
        <v>0</v>
      </c>
      <c r="F5" s="6"/>
    </row>
    <row r="6" spans="1:6" ht="20.25" customHeight="1">
      <c r="A6" s="25">
        <v>20805</v>
      </c>
      <c r="B6" s="25" t="s">
        <v>90</v>
      </c>
      <c r="C6" s="6">
        <f t="shared" ref="C6:C17" si="0">SUM(D6:E6)</f>
        <v>232.97</v>
      </c>
      <c r="D6" s="20">
        <v>232.97</v>
      </c>
      <c r="E6" s="25">
        <v>0</v>
      </c>
      <c r="F6" s="6"/>
    </row>
    <row r="7" spans="1:6" ht="20.25" customHeight="1">
      <c r="A7" s="29">
        <v>2080504</v>
      </c>
      <c r="B7" s="25" t="s">
        <v>91</v>
      </c>
      <c r="C7" s="6">
        <f t="shared" si="0"/>
        <v>2.88</v>
      </c>
      <c r="D7" s="20">
        <v>2.88</v>
      </c>
      <c r="E7" s="25">
        <v>0</v>
      </c>
      <c r="F7" s="6"/>
    </row>
    <row r="8" spans="1:6" ht="20.25" customHeight="1">
      <c r="A8" s="29">
        <v>2080505</v>
      </c>
      <c r="B8" s="25" t="s">
        <v>92</v>
      </c>
      <c r="C8" s="25">
        <f t="shared" si="0"/>
        <v>176.84</v>
      </c>
      <c r="D8" s="25">
        <v>176.84</v>
      </c>
      <c r="E8" s="25">
        <v>0</v>
      </c>
      <c r="F8" s="25"/>
    </row>
    <row r="9" spans="1:6" ht="20.25" customHeight="1">
      <c r="A9" s="29">
        <v>2080506</v>
      </c>
      <c r="B9" s="25" t="s">
        <v>109</v>
      </c>
      <c r="C9" s="25">
        <f t="shared" si="0"/>
        <v>53.25</v>
      </c>
      <c r="D9" s="25">
        <v>53.25</v>
      </c>
      <c r="E9" s="25">
        <v>0</v>
      </c>
      <c r="F9" s="25"/>
    </row>
    <row r="10" spans="1:6" ht="20.25" customHeight="1">
      <c r="A10" s="25">
        <v>20827</v>
      </c>
      <c r="B10" s="25" t="s">
        <v>93</v>
      </c>
      <c r="C10" s="25">
        <f>C11+C12</f>
        <v>5.4899999999999993</v>
      </c>
      <c r="D10" s="25">
        <f t="shared" ref="D10" si="1">D11+D12</f>
        <v>5.4899999999999993</v>
      </c>
      <c r="E10" s="25">
        <v>0</v>
      </c>
      <c r="F10" s="25"/>
    </row>
    <row r="11" spans="1:6" ht="20.25" customHeight="1">
      <c r="A11" s="29">
        <v>2082702</v>
      </c>
      <c r="B11" s="25" t="s">
        <v>94</v>
      </c>
      <c r="C11" s="25">
        <f t="shared" si="0"/>
        <v>1.22</v>
      </c>
      <c r="D11" s="25">
        <v>1.22</v>
      </c>
      <c r="E11" s="25">
        <v>0</v>
      </c>
      <c r="F11" s="25"/>
    </row>
    <row r="12" spans="1:6" ht="20.25" customHeight="1">
      <c r="A12" s="29">
        <v>2082703</v>
      </c>
      <c r="B12" s="25" t="s">
        <v>95</v>
      </c>
      <c r="C12" s="6">
        <f t="shared" si="0"/>
        <v>4.2699999999999996</v>
      </c>
      <c r="D12" s="6">
        <v>4.2699999999999996</v>
      </c>
      <c r="E12" s="25">
        <v>0</v>
      </c>
      <c r="F12" s="6"/>
    </row>
    <row r="13" spans="1:6" ht="20.25" customHeight="1">
      <c r="A13" s="8">
        <v>210</v>
      </c>
      <c r="B13" s="25" t="s">
        <v>96</v>
      </c>
      <c r="C13" s="6">
        <f>SUM(D13:E13)</f>
        <v>62.93</v>
      </c>
      <c r="D13" s="6">
        <f>D14</f>
        <v>62.93</v>
      </c>
      <c r="E13" s="25">
        <v>0</v>
      </c>
      <c r="F13" s="6"/>
    </row>
    <row r="14" spans="1:6" ht="20.25" customHeight="1">
      <c r="A14" s="25">
        <v>21011</v>
      </c>
      <c r="B14" s="25" t="s">
        <v>97</v>
      </c>
      <c r="C14" s="6">
        <f>D14+E14</f>
        <v>62.93</v>
      </c>
      <c r="D14" s="6">
        <f>D15</f>
        <v>62.93</v>
      </c>
      <c r="E14" s="25">
        <v>0</v>
      </c>
      <c r="F14" s="6"/>
    </row>
    <row r="15" spans="1:6" ht="20.25" customHeight="1">
      <c r="A15" s="29">
        <v>2101101</v>
      </c>
      <c r="B15" s="25" t="s">
        <v>98</v>
      </c>
      <c r="C15" s="6">
        <f t="shared" si="0"/>
        <v>62.93</v>
      </c>
      <c r="D15" s="6">
        <v>62.93</v>
      </c>
      <c r="E15" s="25">
        <v>0</v>
      </c>
      <c r="F15" s="6"/>
    </row>
    <row r="16" spans="1:6" ht="20.25" customHeight="1">
      <c r="A16" s="8">
        <v>213</v>
      </c>
      <c r="B16" s="8" t="s">
        <v>99</v>
      </c>
      <c r="C16" s="6">
        <f>SUM(D16:E16)</f>
        <v>1108.5700000000002</v>
      </c>
      <c r="D16" s="6">
        <f>D17</f>
        <v>978.45</v>
      </c>
      <c r="E16" s="25">
        <f>E17</f>
        <v>130.12</v>
      </c>
      <c r="F16" s="6"/>
    </row>
    <row r="17" spans="1:6" ht="20.25" customHeight="1">
      <c r="A17" s="25">
        <v>21305</v>
      </c>
      <c r="B17" s="25" t="s">
        <v>100</v>
      </c>
      <c r="C17" s="6">
        <f t="shared" si="0"/>
        <v>1108.5700000000002</v>
      </c>
      <c r="D17" s="6">
        <f>D18+D19</f>
        <v>978.45</v>
      </c>
      <c r="E17" s="25">
        <f>E18+E19</f>
        <v>130.12</v>
      </c>
      <c r="F17" s="6"/>
    </row>
    <row r="18" spans="1:6" ht="20.25" customHeight="1">
      <c r="A18" s="29">
        <v>2130501</v>
      </c>
      <c r="B18" s="25" t="s">
        <v>110</v>
      </c>
      <c r="C18" s="6">
        <f>SUM(D18:E18)</f>
        <v>978.45</v>
      </c>
      <c r="D18" s="6">
        <v>978.45</v>
      </c>
      <c r="E18" s="25">
        <v>0</v>
      </c>
      <c r="F18" s="6"/>
    </row>
    <row r="19" spans="1:6" ht="20.25" customHeight="1">
      <c r="A19" s="29">
        <v>2130599</v>
      </c>
      <c r="B19" s="25" t="s">
        <v>111</v>
      </c>
      <c r="C19" s="25">
        <f>SUM(D19:E19)</f>
        <v>130.12</v>
      </c>
      <c r="D19" s="25">
        <v>0</v>
      </c>
      <c r="E19" s="25">
        <v>130.12</v>
      </c>
      <c r="F19" s="25"/>
    </row>
    <row r="20" spans="1:6" ht="20.25" customHeight="1">
      <c r="A20" s="8">
        <v>221</v>
      </c>
      <c r="B20" s="25" t="s">
        <v>101</v>
      </c>
      <c r="C20" s="6">
        <f>D20+E20</f>
        <v>101.16999999999999</v>
      </c>
      <c r="D20" s="6">
        <f>D21</f>
        <v>101.16999999999999</v>
      </c>
      <c r="E20" s="6">
        <v>0</v>
      </c>
      <c r="F20" s="6"/>
    </row>
    <row r="21" spans="1:6" ht="20.25" customHeight="1">
      <c r="A21" s="25">
        <v>22102</v>
      </c>
      <c r="B21" s="25" t="s">
        <v>102</v>
      </c>
      <c r="C21" s="3">
        <f>D21+E21</f>
        <v>101.16999999999999</v>
      </c>
      <c r="D21" s="3">
        <f>D22+D23</f>
        <v>101.16999999999999</v>
      </c>
      <c r="E21" s="25">
        <v>0</v>
      </c>
      <c r="F21" s="3"/>
    </row>
    <row r="22" spans="1:6" ht="20.25" customHeight="1">
      <c r="A22" s="29">
        <v>2210201</v>
      </c>
      <c r="B22" s="25" t="s">
        <v>103</v>
      </c>
      <c r="C22" s="3">
        <f t="shared" ref="C22:C23" si="2">D22+E22</f>
        <v>74.77</v>
      </c>
      <c r="D22" s="3">
        <v>74.77</v>
      </c>
      <c r="E22" s="25">
        <v>0</v>
      </c>
      <c r="F22" s="3"/>
    </row>
    <row r="23" spans="1:6" ht="20.25" customHeight="1">
      <c r="A23" s="3">
        <v>2210203</v>
      </c>
      <c r="B23" s="31" t="s">
        <v>112</v>
      </c>
      <c r="C23" s="3">
        <f t="shared" si="2"/>
        <v>26.4</v>
      </c>
      <c r="D23" s="3">
        <v>26.4</v>
      </c>
      <c r="E23" s="25">
        <v>0</v>
      </c>
      <c r="F23" s="3"/>
    </row>
    <row r="24" spans="1:6" ht="20.25" customHeight="1">
      <c r="A24" s="3"/>
      <c r="B24" s="31" t="s">
        <v>113</v>
      </c>
      <c r="C24" s="3">
        <f>C5+C13+C16+C20</f>
        <v>1511.13</v>
      </c>
      <c r="D24" s="3">
        <f>D5+D13+D16+D20</f>
        <v>1381.0100000000002</v>
      </c>
      <c r="E24" s="3">
        <f>E5+E13+E16+E20</f>
        <v>130.12</v>
      </c>
      <c r="F24" s="3"/>
    </row>
  </sheetData>
  <mergeCells count="4">
    <mergeCell ref="A3:B3"/>
    <mergeCell ref="C3:E3"/>
    <mergeCell ref="F3:F4"/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opLeftCell="A7" workbookViewId="0">
      <selection activeCell="C36" sqref="C36"/>
    </sheetView>
  </sheetViews>
  <sheetFormatPr defaultRowHeight="13.5"/>
  <cols>
    <col min="1" max="1" width="13.875" customWidth="1"/>
    <col min="2" max="2" width="25.625" customWidth="1"/>
    <col min="3" max="3" width="16.375" customWidth="1"/>
    <col min="4" max="4" width="14.625" customWidth="1"/>
    <col min="5" max="5" width="13.125" customWidth="1"/>
    <col min="6" max="6" width="12" customWidth="1"/>
  </cols>
  <sheetData>
    <row r="1" spans="1:6" ht="30.6" customHeight="1">
      <c r="A1" s="13" t="s">
        <v>65</v>
      </c>
      <c r="C1" s="1" t="s">
        <v>71</v>
      </c>
    </row>
    <row r="2" spans="1:6" ht="21.6" customHeight="1">
      <c r="A2" s="44" t="s">
        <v>85</v>
      </c>
      <c r="B2" s="44"/>
      <c r="E2" s="43" t="s">
        <v>58</v>
      </c>
      <c r="F2" s="43"/>
    </row>
    <row r="3" spans="1:6" ht="34.5" customHeight="1">
      <c r="A3" s="41" t="s">
        <v>21</v>
      </c>
      <c r="B3" s="41"/>
      <c r="C3" s="41" t="s">
        <v>105</v>
      </c>
      <c r="D3" s="41"/>
      <c r="E3" s="41"/>
      <c r="F3" s="41" t="s">
        <v>15</v>
      </c>
    </row>
    <row r="4" spans="1:6" ht="34.5" customHeight="1">
      <c r="A4" s="6" t="s">
        <v>16</v>
      </c>
      <c r="B4" s="6" t="s">
        <v>17</v>
      </c>
      <c r="C4" s="6" t="s">
        <v>3</v>
      </c>
      <c r="D4" s="6" t="s">
        <v>22</v>
      </c>
      <c r="E4" s="6" t="s">
        <v>23</v>
      </c>
      <c r="F4" s="41"/>
    </row>
    <row r="5" spans="1:6" ht="17.25" customHeight="1">
      <c r="A5" s="8">
        <v>301</v>
      </c>
      <c r="B5" s="25" t="s">
        <v>24</v>
      </c>
      <c r="C5" s="6">
        <f>SUM(D5:E5)</f>
        <v>1052.29</v>
      </c>
      <c r="D5" s="6">
        <f>SUM(D6:D13)</f>
        <v>1052.29</v>
      </c>
      <c r="E5" s="6">
        <v>0</v>
      </c>
      <c r="F5" s="6"/>
    </row>
    <row r="6" spans="1:6" ht="17.25" customHeight="1">
      <c r="A6" s="8">
        <v>30101</v>
      </c>
      <c r="B6" s="25" t="s">
        <v>25</v>
      </c>
      <c r="C6" s="6">
        <f>SUM(D6:E6)</f>
        <v>167.42</v>
      </c>
      <c r="D6" s="6">
        <v>167.42</v>
      </c>
      <c r="E6" s="23">
        <v>0</v>
      </c>
      <c r="F6" s="6"/>
    </row>
    <row r="7" spans="1:6" ht="17.25" customHeight="1">
      <c r="A7" s="8">
        <v>30102</v>
      </c>
      <c r="B7" s="25" t="s">
        <v>26</v>
      </c>
      <c r="C7" s="25">
        <f t="shared" ref="C7:C35" si="0">SUM(D7:E7)</f>
        <v>507.37</v>
      </c>
      <c r="D7" s="6">
        <v>507.37</v>
      </c>
      <c r="E7" s="23">
        <v>0</v>
      </c>
      <c r="F7" s="6"/>
    </row>
    <row r="8" spans="1:6" ht="17.25" customHeight="1">
      <c r="A8" s="8">
        <v>30103</v>
      </c>
      <c r="B8" s="25" t="s">
        <v>27</v>
      </c>
      <c r="C8" s="25">
        <f t="shared" si="0"/>
        <v>51.96</v>
      </c>
      <c r="D8" s="6">
        <v>51.96</v>
      </c>
      <c r="E8" s="23">
        <v>0</v>
      </c>
      <c r="F8" s="6"/>
    </row>
    <row r="9" spans="1:6" ht="17.25" customHeight="1">
      <c r="A9" s="8">
        <v>30106</v>
      </c>
      <c r="B9" s="25" t="s">
        <v>114</v>
      </c>
      <c r="C9" s="25">
        <f t="shared" si="0"/>
        <v>20.77</v>
      </c>
      <c r="D9" s="6">
        <v>20.77</v>
      </c>
      <c r="E9" s="23">
        <v>0</v>
      </c>
      <c r="F9" s="6"/>
    </row>
    <row r="10" spans="1:6" ht="17.25" customHeight="1">
      <c r="A10" s="8">
        <v>30108</v>
      </c>
      <c r="B10" s="25" t="s">
        <v>115</v>
      </c>
      <c r="C10" s="25">
        <f t="shared" si="0"/>
        <v>176.84</v>
      </c>
      <c r="D10" s="6">
        <v>176.84</v>
      </c>
      <c r="E10" s="23">
        <v>0</v>
      </c>
      <c r="F10" s="6"/>
    </row>
    <row r="11" spans="1:6" ht="17.25" customHeight="1">
      <c r="A11" s="8">
        <v>30109</v>
      </c>
      <c r="B11" s="25" t="s">
        <v>116</v>
      </c>
      <c r="C11" s="25">
        <f t="shared" si="0"/>
        <v>53.25</v>
      </c>
      <c r="D11" s="6">
        <v>53.25</v>
      </c>
      <c r="E11" s="23">
        <v>0</v>
      </c>
      <c r="F11" s="6"/>
    </row>
    <row r="12" spans="1:6" ht="17.25" customHeight="1">
      <c r="A12" s="8">
        <v>30112</v>
      </c>
      <c r="B12" s="25" t="s">
        <v>117</v>
      </c>
      <c r="C12" s="25">
        <f t="shared" si="0"/>
        <v>68.42</v>
      </c>
      <c r="D12" s="23">
        <v>68.42</v>
      </c>
      <c r="E12" s="6">
        <v>0</v>
      </c>
      <c r="F12" s="6"/>
    </row>
    <row r="13" spans="1:6" ht="17.25" customHeight="1">
      <c r="A13" s="8">
        <v>30199</v>
      </c>
      <c r="B13" s="25" t="s">
        <v>118</v>
      </c>
      <c r="C13" s="25">
        <f t="shared" si="0"/>
        <v>6.26</v>
      </c>
      <c r="D13" s="23">
        <v>6.26</v>
      </c>
      <c r="E13" s="6">
        <v>0</v>
      </c>
      <c r="F13" s="6"/>
    </row>
    <row r="14" spans="1:6" ht="17.25" customHeight="1">
      <c r="A14" s="8">
        <v>302</v>
      </c>
      <c r="B14" s="25" t="s">
        <v>28</v>
      </c>
      <c r="C14" s="25">
        <f t="shared" si="0"/>
        <v>183.25</v>
      </c>
      <c r="D14" s="23">
        <v>0</v>
      </c>
      <c r="E14" s="6">
        <f>SUM(E15:E28)</f>
        <v>183.25</v>
      </c>
      <c r="F14" s="6"/>
    </row>
    <row r="15" spans="1:6" ht="17.25" customHeight="1">
      <c r="A15" s="8">
        <v>30201</v>
      </c>
      <c r="B15" s="25" t="s">
        <v>29</v>
      </c>
      <c r="C15" s="25">
        <f t="shared" si="0"/>
        <v>17.59</v>
      </c>
      <c r="D15" s="23">
        <v>0</v>
      </c>
      <c r="E15" s="20">
        <v>17.59</v>
      </c>
      <c r="F15" s="20"/>
    </row>
    <row r="16" spans="1:6" ht="17.25" customHeight="1">
      <c r="A16" s="8">
        <v>30202</v>
      </c>
      <c r="B16" s="25" t="s">
        <v>30</v>
      </c>
      <c r="C16" s="25">
        <f t="shared" si="0"/>
        <v>6.74</v>
      </c>
      <c r="D16" s="23">
        <v>0</v>
      </c>
      <c r="E16" s="6">
        <v>6.74</v>
      </c>
      <c r="F16" s="6"/>
    </row>
    <row r="17" spans="1:6" ht="17.25" customHeight="1">
      <c r="A17" s="8">
        <v>30205</v>
      </c>
      <c r="B17" s="25" t="s">
        <v>80</v>
      </c>
      <c r="C17" s="25">
        <f t="shared" si="0"/>
        <v>1.83</v>
      </c>
      <c r="D17" s="23">
        <v>0</v>
      </c>
      <c r="E17" s="6">
        <v>1.83</v>
      </c>
      <c r="F17" s="6"/>
    </row>
    <row r="18" spans="1:6" ht="17.25" customHeight="1">
      <c r="A18" s="8">
        <v>30206</v>
      </c>
      <c r="B18" s="25" t="s">
        <v>119</v>
      </c>
      <c r="C18" s="25">
        <f t="shared" si="0"/>
        <v>2.71</v>
      </c>
      <c r="D18" s="23">
        <v>0</v>
      </c>
      <c r="E18" s="6">
        <v>2.71</v>
      </c>
      <c r="F18" s="6"/>
    </row>
    <row r="19" spans="1:6" ht="17.25" customHeight="1">
      <c r="A19" s="8">
        <v>30207</v>
      </c>
      <c r="B19" s="25" t="s">
        <v>120</v>
      </c>
      <c r="C19" s="25">
        <f t="shared" si="0"/>
        <v>12.09</v>
      </c>
      <c r="D19" s="23">
        <v>0</v>
      </c>
      <c r="E19" s="6">
        <v>12.09</v>
      </c>
      <c r="F19" s="6"/>
    </row>
    <row r="20" spans="1:6" ht="17.25" customHeight="1">
      <c r="A20" s="8">
        <v>30208</v>
      </c>
      <c r="B20" s="25" t="s">
        <v>121</v>
      </c>
      <c r="C20" s="25">
        <f t="shared" si="0"/>
        <v>0.4</v>
      </c>
      <c r="D20" s="23">
        <v>0</v>
      </c>
      <c r="E20" s="6">
        <v>0.4</v>
      </c>
      <c r="F20" s="6"/>
    </row>
    <row r="21" spans="1:6" ht="17.25" customHeight="1">
      <c r="A21" s="8">
        <v>30211</v>
      </c>
      <c r="B21" s="25" t="s">
        <v>122</v>
      </c>
      <c r="C21" s="25">
        <f t="shared" si="0"/>
        <v>79.09</v>
      </c>
      <c r="D21" s="23">
        <v>0</v>
      </c>
      <c r="E21" s="6">
        <v>79.09</v>
      </c>
      <c r="F21" s="6"/>
    </row>
    <row r="22" spans="1:6" ht="17.25" customHeight="1">
      <c r="A22" s="8">
        <v>30215</v>
      </c>
      <c r="B22" s="25" t="s">
        <v>123</v>
      </c>
      <c r="C22" s="25">
        <f t="shared" si="0"/>
        <v>0</v>
      </c>
      <c r="D22" s="23">
        <v>0</v>
      </c>
      <c r="E22" s="6">
        <v>0</v>
      </c>
      <c r="F22" s="6"/>
    </row>
    <row r="23" spans="1:6" ht="17.25" customHeight="1">
      <c r="A23" s="8">
        <v>30216</v>
      </c>
      <c r="B23" s="25" t="s">
        <v>124</v>
      </c>
      <c r="C23" s="25">
        <f t="shared" si="0"/>
        <v>10.34</v>
      </c>
      <c r="D23" s="6">
        <v>0</v>
      </c>
      <c r="E23" s="6">
        <v>10.34</v>
      </c>
      <c r="F23" s="6"/>
    </row>
    <row r="24" spans="1:6" ht="17.25" customHeight="1">
      <c r="A24" s="8">
        <v>30217</v>
      </c>
      <c r="B24" s="25" t="s">
        <v>125</v>
      </c>
      <c r="C24" s="25">
        <f t="shared" si="0"/>
        <v>1.56</v>
      </c>
      <c r="D24" s="6">
        <v>0</v>
      </c>
      <c r="E24" s="23">
        <v>1.56</v>
      </c>
      <c r="F24" s="6"/>
    </row>
    <row r="25" spans="1:6" ht="17.25" customHeight="1">
      <c r="A25" s="8">
        <v>30228</v>
      </c>
      <c r="B25" s="25" t="s">
        <v>126</v>
      </c>
      <c r="C25" s="25">
        <f t="shared" si="0"/>
        <v>13.63</v>
      </c>
      <c r="D25" s="6">
        <v>0</v>
      </c>
      <c r="E25" s="23">
        <v>13.63</v>
      </c>
      <c r="F25" s="6"/>
    </row>
    <row r="26" spans="1:6" ht="17.25" customHeight="1">
      <c r="A26" s="8">
        <v>30229</v>
      </c>
      <c r="B26" s="25" t="s">
        <v>127</v>
      </c>
      <c r="C26" s="25">
        <f t="shared" si="0"/>
        <v>0</v>
      </c>
      <c r="D26" s="6">
        <v>0</v>
      </c>
      <c r="E26" s="23">
        <v>0</v>
      </c>
      <c r="F26" s="6"/>
    </row>
    <row r="27" spans="1:6" ht="17.25" customHeight="1">
      <c r="A27" s="8">
        <v>30231</v>
      </c>
      <c r="B27" s="25" t="s">
        <v>128</v>
      </c>
      <c r="C27" s="25">
        <f t="shared" si="0"/>
        <v>33.159999999999997</v>
      </c>
      <c r="D27" s="6">
        <v>0</v>
      </c>
      <c r="E27" s="23">
        <v>33.159999999999997</v>
      </c>
      <c r="F27" s="6"/>
    </row>
    <row r="28" spans="1:6" ht="17.25" customHeight="1">
      <c r="A28" s="8">
        <v>30299</v>
      </c>
      <c r="B28" s="25" t="s">
        <v>129</v>
      </c>
      <c r="C28" s="25">
        <f t="shared" si="0"/>
        <v>4.1100000000000003</v>
      </c>
      <c r="D28" s="6">
        <v>0</v>
      </c>
      <c r="E28" s="20">
        <v>4.1100000000000003</v>
      </c>
      <c r="F28" s="6"/>
    </row>
    <row r="29" spans="1:6" ht="17.25" customHeight="1">
      <c r="A29" s="8">
        <v>303</v>
      </c>
      <c r="B29" s="25" t="s">
        <v>81</v>
      </c>
      <c r="C29" s="25">
        <f t="shared" si="0"/>
        <v>145.46999999999997</v>
      </c>
      <c r="D29" s="32">
        <f>SUM(D30:D35)</f>
        <v>145.46999999999997</v>
      </c>
      <c r="E29" s="32">
        <v>0</v>
      </c>
      <c r="F29" s="3"/>
    </row>
    <row r="30" spans="1:6" ht="17.25" customHeight="1">
      <c r="A30" s="8">
        <v>30302</v>
      </c>
      <c r="B30" s="25" t="s">
        <v>130</v>
      </c>
      <c r="C30" s="25">
        <f t="shared" si="0"/>
        <v>1.26</v>
      </c>
      <c r="D30" s="32">
        <v>1.26</v>
      </c>
      <c r="E30" s="32">
        <v>0</v>
      </c>
      <c r="F30" s="3"/>
    </row>
    <row r="31" spans="1:6" ht="17.25" customHeight="1">
      <c r="A31" s="8">
        <v>30305</v>
      </c>
      <c r="B31" s="25" t="s">
        <v>132</v>
      </c>
      <c r="C31" s="25">
        <f t="shared" si="0"/>
        <v>40.97</v>
      </c>
      <c r="D31" s="32">
        <v>40.97</v>
      </c>
      <c r="E31" s="32">
        <v>0</v>
      </c>
      <c r="F31" s="3"/>
    </row>
    <row r="32" spans="1:6" ht="17.25" customHeight="1">
      <c r="A32" s="8">
        <v>30307</v>
      </c>
      <c r="B32" s="25" t="s">
        <v>133</v>
      </c>
      <c r="C32" s="25">
        <f t="shared" si="0"/>
        <v>1.62</v>
      </c>
      <c r="D32" s="32">
        <v>1.62</v>
      </c>
      <c r="E32" s="32">
        <v>0</v>
      </c>
      <c r="F32" s="3"/>
    </row>
    <row r="33" spans="1:6" ht="17.25" customHeight="1">
      <c r="A33" s="8">
        <v>30311</v>
      </c>
      <c r="B33" s="25" t="s">
        <v>134</v>
      </c>
      <c r="C33" s="25">
        <f t="shared" si="0"/>
        <v>74.77</v>
      </c>
      <c r="D33" s="32">
        <v>74.77</v>
      </c>
      <c r="E33" s="32">
        <v>0</v>
      </c>
      <c r="F33" s="3"/>
    </row>
    <row r="34" spans="1:6" ht="17.25" customHeight="1">
      <c r="A34" s="8">
        <v>30313</v>
      </c>
      <c r="B34" s="25" t="s">
        <v>135</v>
      </c>
      <c r="C34" s="25">
        <f t="shared" si="0"/>
        <v>26.4</v>
      </c>
      <c r="D34" s="32">
        <v>26.4</v>
      </c>
      <c r="E34" s="32">
        <v>0</v>
      </c>
      <c r="F34" s="3"/>
    </row>
    <row r="35" spans="1:6" ht="17.25" customHeight="1">
      <c r="A35" s="8">
        <v>30399</v>
      </c>
      <c r="B35" s="25" t="s">
        <v>131</v>
      </c>
      <c r="C35" s="25">
        <f t="shared" si="0"/>
        <v>0.45</v>
      </c>
      <c r="D35" s="32">
        <v>0.45</v>
      </c>
      <c r="E35" s="32">
        <v>0</v>
      </c>
      <c r="F35" s="3"/>
    </row>
    <row r="36" spans="1:6" ht="17.25" customHeight="1">
      <c r="A36" s="3"/>
      <c r="B36" s="30" t="s">
        <v>136</v>
      </c>
      <c r="C36" s="3">
        <f>C5+C14+C29</f>
        <v>1381.01</v>
      </c>
      <c r="D36" s="32">
        <f t="shared" ref="D36:E36" si="1">D5+D14+D29</f>
        <v>1197.76</v>
      </c>
      <c r="E36" s="3">
        <f t="shared" si="1"/>
        <v>183.25</v>
      </c>
      <c r="F36" s="3"/>
    </row>
  </sheetData>
  <mergeCells count="5">
    <mergeCell ref="E2:F2"/>
    <mergeCell ref="A3:B3"/>
    <mergeCell ref="C3:E3"/>
    <mergeCell ref="F3:F4"/>
    <mergeCell ref="A2:B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A7" sqref="A7"/>
    </sheetView>
  </sheetViews>
  <sheetFormatPr defaultRowHeight="13.5"/>
  <cols>
    <col min="1" max="1" width="11.75" customWidth="1"/>
    <col min="6" max="6" width="12.25" customWidth="1"/>
    <col min="12" max="12" width="10.875" customWidth="1"/>
  </cols>
  <sheetData>
    <row r="1" spans="1:12" ht="30" customHeight="1">
      <c r="A1" s="13" t="s">
        <v>65</v>
      </c>
      <c r="B1" s="33" t="s">
        <v>72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45" customHeight="1">
      <c r="A2" s="44" t="s">
        <v>85</v>
      </c>
      <c r="B2" s="44"/>
      <c r="C2" s="44"/>
      <c r="D2" s="9"/>
      <c r="E2" s="9"/>
      <c r="F2" s="9"/>
      <c r="G2" s="9"/>
      <c r="H2" s="9"/>
      <c r="I2" s="9"/>
      <c r="J2" s="9"/>
      <c r="K2" s="47" t="s">
        <v>60</v>
      </c>
      <c r="L2" s="47"/>
    </row>
    <row r="3" spans="1:12" ht="49.15" customHeight="1">
      <c r="A3" s="48" t="s">
        <v>106</v>
      </c>
      <c r="B3" s="46"/>
      <c r="C3" s="46"/>
      <c r="D3" s="46"/>
      <c r="E3" s="46"/>
      <c r="F3" s="46"/>
      <c r="G3" s="48" t="s">
        <v>107</v>
      </c>
      <c r="H3" s="46"/>
      <c r="I3" s="46"/>
      <c r="J3" s="46"/>
      <c r="K3" s="46"/>
      <c r="L3" s="46"/>
    </row>
    <row r="4" spans="1:12" ht="49.15" customHeight="1">
      <c r="A4" s="46" t="s">
        <v>3</v>
      </c>
      <c r="B4" s="45" t="s">
        <v>31</v>
      </c>
      <c r="C4" s="46" t="s">
        <v>32</v>
      </c>
      <c r="D4" s="46"/>
      <c r="E4" s="46"/>
      <c r="F4" s="45" t="s">
        <v>33</v>
      </c>
      <c r="G4" s="46" t="s">
        <v>3</v>
      </c>
      <c r="H4" s="45" t="s">
        <v>31</v>
      </c>
      <c r="I4" s="46" t="s">
        <v>32</v>
      </c>
      <c r="J4" s="46"/>
      <c r="K4" s="46"/>
      <c r="L4" s="45" t="s">
        <v>33</v>
      </c>
    </row>
    <row r="5" spans="1:12" ht="49.15" customHeight="1">
      <c r="A5" s="46"/>
      <c r="B5" s="45"/>
      <c r="C5" s="4" t="s">
        <v>18</v>
      </c>
      <c r="D5" s="4" t="s">
        <v>34</v>
      </c>
      <c r="E5" s="4" t="s">
        <v>35</v>
      </c>
      <c r="F5" s="45"/>
      <c r="G5" s="46"/>
      <c r="H5" s="45"/>
      <c r="I5" s="4" t="s">
        <v>18</v>
      </c>
      <c r="J5" s="4" t="s">
        <v>34</v>
      </c>
      <c r="K5" s="4" t="s">
        <v>35</v>
      </c>
      <c r="L5" s="45"/>
    </row>
    <row r="6" spans="1:12" ht="49.15" customHeight="1">
      <c r="A6" s="2">
        <f>SUM(D6:F6)</f>
        <v>110.00999999999999</v>
      </c>
      <c r="B6" s="2">
        <v>0</v>
      </c>
      <c r="C6" s="2">
        <v>0</v>
      </c>
      <c r="D6" s="2">
        <v>71.5</v>
      </c>
      <c r="E6" s="2">
        <v>37.26</v>
      </c>
      <c r="F6" s="2">
        <v>1.25</v>
      </c>
      <c r="G6" s="2">
        <f>H6+I6+L6</f>
        <v>34.72</v>
      </c>
      <c r="H6" s="2">
        <v>0</v>
      </c>
      <c r="I6" s="2">
        <f>J6+K6</f>
        <v>33.159999999999997</v>
      </c>
      <c r="J6" s="2">
        <v>0</v>
      </c>
      <c r="K6" s="2">
        <v>33.159999999999997</v>
      </c>
      <c r="L6" s="2">
        <v>1.56</v>
      </c>
    </row>
    <row r="7" spans="1:12" ht="41.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1.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1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41.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</sheetData>
  <mergeCells count="13">
    <mergeCell ref="B1:L1"/>
    <mergeCell ref="K2:L2"/>
    <mergeCell ref="A3:F3"/>
    <mergeCell ref="G3:L3"/>
    <mergeCell ref="A2:C2"/>
    <mergeCell ref="H4:H5"/>
    <mergeCell ref="I4:K4"/>
    <mergeCell ref="L4:L5"/>
    <mergeCell ref="A4:A5"/>
    <mergeCell ref="B4:B5"/>
    <mergeCell ref="C4:E4"/>
    <mergeCell ref="F4:F5"/>
    <mergeCell ref="G4:G5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I13" sqref="I13"/>
    </sheetView>
  </sheetViews>
  <sheetFormatPr defaultRowHeight="13.5"/>
  <cols>
    <col min="1" max="1" width="50.25" customWidth="1"/>
    <col min="2" max="2" width="16.125" customWidth="1"/>
    <col min="3" max="4" width="16.625" customWidth="1"/>
    <col min="5" max="5" width="13.75" customWidth="1"/>
    <col min="6" max="6" width="12.375" customWidth="1"/>
  </cols>
  <sheetData>
    <row r="1" spans="1:6" ht="22.5">
      <c r="A1" s="13" t="s">
        <v>65</v>
      </c>
      <c r="B1" s="1"/>
      <c r="C1" s="1" t="s">
        <v>74</v>
      </c>
      <c r="D1" s="1"/>
      <c r="E1" s="1"/>
      <c r="F1" s="1"/>
    </row>
    <row r="2" spans="1:6" ht="21" customHeight="1">
      <c r="A2" s="44" t="s">
        <v>86</v>
      </c>
      <c r="B2" s="44"/>
      <c r="E2" s="42" t="s">
        <v>61</v>
      </c>
      <c r="F2" s="42"/>
    </row>
    <row r="3" spans="1:6" ht="27.6" customHeight="1">
      <c r="A3" s="46" t="s">
        <v>16</v>
      </c>
      <c r="B3" s="46" t="s">
        <v>36</v>
      </c>
      <c r="C3" s="46" t="s">
        <v>37</v>
      </c>
      <c r="D3" s="46" t="s">
        <v>38</v>
      </c>
      <c r="E3" s="46"/>
      <c r="F3" s="46"/>
    </row>
    <row r="4" spans="1:6" ht="27.6" customHeight="1">
      <c r="A4" s="46"/>
      <c r="B4" s="46"/>
      <c r="C4" s="46"/>
      <c r="D4" s="5" t="s">
        <v>3</v>
      </c>
      <c r="E4" s="5" t="s">
        <v>19</v>
      </c>
      <c r="F4" s="5" t="s">
        <v>20</v>
      </c>
    </row>
    <row r="5" spans="1:6" ht="27.6" customHeight="1">
      <c r="A5" s="22" t="s">
        <v>108</v>
      </c>
      <c r="B5" s="2"/>
      <c r="C5" s="2"/>
      <c r="D5" s="24">
        <v>0</v>
      </c>
      <c r="E5" s="24">
        <v>0</v>
      </c>
      <c r="F5" s="24">
        <v>0</v>
      </c>
    </row>
    <row r="6" spans="1:6" ht="27.6" customHeight="1">
      <c r="A6" s="2"/>
      <c r="B6" s="2"/>
      <c r="C6" s="2"/>
      <c r="D6" s="26">
        <v>0</v>
      </c>
      <c r="E6" s="26">
        <v>0</v>
      </c>
      <c r="F6" s="26">
        <v>0</v>
      </c>
    </row>
    <row r="7" spans="1:6" ht="27.6" customHeight="1">
      <c r="A7" s="2"/>
      <c r="B7" s="2"/>
      <c r="C7" s="2"/>
      <c r="D7" s="26">
        <v>0</v>
      </c>
      <c r="E7" s="26">
        <v>0</v>
      </c>
      <c r="F7" s="26">
        <v>0</v>
      </c>
    </row>
    <row r="8" spans="1:6" ht="27.6" customHeight="1">
      <c r="A8" s="2"/>
      <c r="B8" s="2"/>
      <c r="C8" s="2"/>
      <c r="D8" s="26">
        <v>0</v>
      </c>
      <c r="E8" s="26">
        <v>0</v>
      </c>
      <c r="F8" s="26">
        <v>0</v>
      </c>
    </row>
    <row r="9" spans="1:6" ht="27.6" customHeight="1">
      <c r="A9" s="2"/>
      <c r="B9" s="2"/>
      <c r="C9" s="2"/>
      <c r="D9" s="26">
        <v>0</v>
      </c>
      <c r="E9" s="26">
        <v>0</v>
      </c>
      <c r="F9" s="26">
        <v>0</v>
      </c>
    </row>
    <row r="10" spans="1:6" ht="27.6" customHeight="1">
      <c r="A10" s="2"/>
      <c r="B10" s="2"/>
      <c r="C10" s="2"/>
      <c r="D10" s="26">
        <v>0</v>
      </c>
      <c r="E10" s="26">
        <v>0</v>
      </c>
      <c r="F10" s="26">
        <v>0</v>
      </c>
    </row>
    <row r="11" spans="1:6" ht="27.6" customHeight="1">
      <c r="A11" s="2"/>
      <c r="B11" s="2"/>
      <c r="C11" s="2"/>
      <c r="D11" s="26">
        <v>0</v>
      </c>
      <c r="E11" s="26">
        <v>0</v>
      </c>
      <c r="F11" s="26">
        <v>0</v>
      </c>
    </row>
    <row r="12" spans="1:6" ht="27.6" customHeight="1">
      <c r="A12" s="2"/>
      <c r="B12" s="2"/>
      <c r="C12" s="2"/>
      <c r="D12" s="26">
        <v>0</v>
      </c>
      <c r="E12" s="26">
        <v>0</v>
      </c>
      <c r="F12" s="26">
        <v>0</v>
      </c>
    </row>
    <row r="13" spans="1:6" ht="27.6" customHeight="1">
      <c r="A13" s="2"/>
      <c r="B13" s="2"/>
      <c r="C13" s="2"/>
      <c r="D13" s="26">
        <v>0</v>
      </c>
      <c r="E13" s="26">
        <v>0</v>
      </c>
      <c r="F13" s="26">
        <v>0</v>
      </c>
    </row>
    <row r="14" spans="1:6" ht="27.6" customHeight="1">
      <c r="A14" s="2"/>
      <c r="B14" s="2"/>
      <c r="C14" s="2"/>
      <c r="D14" s="26">
        <v>0</v>
      </c>
      <c r="E14" s="26">
        <v>0</v>
      </c>
      <c r="F14" s="26">
        <v>0</v>
      </c>
    </row>
    <row r="15" spans="1:6" ht="27.6" customHeight="1">
      <c r="A15" s="2"/>
      <c r="B15" s="2"/>
      <c r="C15" s="2"/>
      <c r="D15" s="26">
        <v>0</v>
      </c>
      <c r="E15" s="26">
        <v>0</v>
      </c>
      <c r="F15" s="26">
        <v>0</v>
      </c>
    </row>
    <row r="16" spans="1:6" ht="27.6" customHeight="1">
      <c r="A16" s="46" t="s">
        <v>3</v>
      </c>
      <c r="B16" s="46"/>
      <c r="C16" s="2"/>
      <c r="D16" s="26">
        <v>0</v>
      </c>
      <c r="E16" s="26">
        <v>0</v>
      </c>
      <c r="F16" s="26">
        <v>0</v>
      </c>
    </row>
    <row r="17" spans="1:1" ht="22.5">
      <c r="A17" s="1"/>
    </row>
  </sheetData>
  <mergeCells count="7">
    <mergeCell ref="A16:B16"/>
    <mergeCell ref="E2:F2"/>
    <mergeCell ref="A3:A4"/>
    <mergeCell ref="B3:B4"/>
    <mergeCell ref="C3:C4"/>
    <mergeCell ref="D3:F3"/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opLeftCell="A7" workbookViewId="0">
      <selection activeCell="B11" sqref="B11"/>
    </sheetView>
  </sheetViews>
  <sheetFormatPr defaultRowHeight="13.5"/>
  <cols>
    <col min="1" max="1" width="31.25" customWidth="1"/>
    <col min="2" max="2" width="28.375" customWidth="1"/>
    <col min="3" max="3" width="24.25" customWidth="1"/>
    <col min="4" max="4" width="29.375" customWidth="1"/>
  </cols>
  <sheetData>
    <row r="1" spans="1:4" ht="30.75" customHeight="1">
      <c r="A1" s="13" t="s">
        <v>65</v>
      </c>
      <c r="B1" s="33" t="s">
        <v>69</v>
      </c>
      <c r="C1" s="33"/>
      <c r="D1" s="1"/>
    </row>
    <row r="2" spans="1:4" ht="27.75" customHeight="1">
      <c r="A2" s="44" t="s">
        <v>83</v>
      </c>
      <c r="B2" s="44"/>
      <c r="D2" t="s">
        <v>62</v>
      </c>
    </row>
    <row r="3" spans="1:4" ht="39" customHeight="1">
      <c r="A3" s="41" t="s">
        <v>0</v>
      </c>
      <c r="B3" s="41"/>
      <c r="C3" s="41" t="s">
        <v>1</v>
      </c>
      <c r="D3" s="41"/>
    </row>
    <row r="4" spans="1:4" ht="32.25" customHeight="1">
      <c r="A4" s="6" t="s">
        <v>2</v>
      </c>
      <c r="B4" s="6" t="s">
        <v>66</v>
      </c>
      <c r="C4" s="6" t="s">
        <v>2</v>
      </c>
      <c r="D4" s="6" t="s">
        <v>66</v>
      </c>
    </row>
    <row r="5" spans="1:4" ht="28.15" customHeight="1">
      <c r="A5" s="7" t="s">
        <v>39</v>
      </c>
      <c r="B5" s="6">
        <v>1403.88</v>
      </c>
      <c r="C5" s="16" t="s">
        <v>75</v>
      </c>
      <c r="D5" s="6">
        <v>0</v>
      </c>
    </row>
    <row r="6" spans="1:4" ht="28.15" customHeight="1">
      <c r="A6" s="7" t="s">
        <v>40</v>
      </c>
      <c r="B6" s="6">
        <v>0</v>
      </c>
      <c r="C6" s="16" t="s">
        <v>76</v>
      </c>
      <c r="D6" s="6">
        <v>0</v>
      </c>
    </row>
    <row r="7" spans="1:4" ht="28.15" customHeight="1">
      <c r="A7" s="7" t="s">
        <v>41</v>
      </c>
      <c r="B7" s="6">
        <v>0</v>
      </c>
      <c r="C7" s="16" t="s">
        <v>77</v>
      </c>
      <c r="D7" s="17">
        <v>238.46</v>
      </c>
    </row>
    <row r="8" spans="1:4" ht="28.15" customHeight="1">
      <c r="A8" s="7" t="s">
        <v>42</v>
      </c>
      <c r="B8" s="6">
        <v>0</v>
      </c>
      <c r="C8" s="16" t="s">
        <v>88</v>
      </c>
      <c r="D8" s="17">
        <v>62.92</v>
      </c>
    </row>
    <row r="9" spans="1:4" ht="28.15" customHeight="1">
      <c r="A9" s="7" t="s">
        <v>43</v>
      </c>
      <c r="B9" s="6">
        <v>0</v>
      </c>
      <c r="C9" s="16" t="s">
        <v>78</v>
      </c>
      <c r="D9" s="17">
        <v>1108.57</v>
      </c>
    </row>
    <row r="10" spans="1:4" ht="28.15" customHeight="1">
      <c r="A10" s="6"/>
      <c r="B10" s="6"/>
      <c r="C10" s="16" t="s">
        <v>79</v>
      </c>
      <c r="D10" s="17">
        <v>101.18</v>
      </c>
    </row>
    <row r="11" spans="1:4" ht="28.15" customHeight="1">
      <c r="A11" s="6"/>
      <c r="B11" s="6"/>
      <c r="C11" s="11"/>
      <c r="D11" s="25"/>
    </row>
    <row r="12" spans="1:4" ht="28.15" customHeight="1">
      <c r="A12" s="6" t="s">
        <v>44</v>
      </c>
      <c r="B12" s="6">
        <f>SUM(B5:B6)</f>
        <v>1403.88</v>
      </c>
      <c r="C12" s="6" t="s">
        <v>45</v>
      </c>
      <c r="D12" s="6">
        <f>SUM(D5:D11)</f>
        <v>1511.1299999999999</v>
      </c>
    </row>
    <row r="13" spans="1:4" ht="28.15" customHeight="1">
      <c r="A13" s="7" t="s">
        <v>46</v>
      </c>
      <c r="B13" s="6">
        <v>0</v>
      </c>
      <c r="C13" s="6"/>
      <c r="D13" s="6"/>
    </row>
    <row r="14" spans="1:4" ht="28.15" customHeight="1">
      <c r="A14" s="7" t="s">
        <v>47</v>
      </c>
      <c r="B14" s="20">
        <v>214.66</v>
      </c>
      <c r="C14" s="7" t="s">
        <v>48</v>
      </c>
      <c r="D14" s="6">
        <v>107.41</v>
      </c>
    </row>
    <row r="15" spans="1:4" ht="28.15" customHeight="1">
      <c r="A15" s="6"/>
      <c r="B15" s="6"/>
      <c r="C15" s="6"/>
      <c r="D15" s="6"/>
    </row>
    <row r="16" spans="1:4" ht="28.15" customHeight="1">
      <c r="A16" s="6" t="s">
        <v>12</v>
      </c>
      <c r="B16" s="6">
        <f>B12+B13+B14</f>
        <v>1618.5400000000002</v>
      </c>
      <c r="C16" s="6" t="s">
        <v>13</v>
      </c>
      <c r="D16" s="6">
        <f>SUM(D12:D14)</f>
        <v>1618.54</v>
      </c>
    </row>
  </sheetData>
  <mergeCells count="4">
    <mergeCell ref="A3:B3"/>
    <mergeCell ref="C3:D3"/>
    <mergeCell ref="A2:B2"/>
    <mergeCell ref="B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topLeftCell="A10" workbookViewId="0">
      <selection activeCell="D30" sqref="D30"/>
    </sheetView>
  </sheetViews>
  <sheetFormatPr defaultRowHeight="27.75" customHeight="1"/>
  <cols>
    <col min="2" max="2" width="45.375" customWidth="1"/>
    <col min="3" max="3" width="14.125" customWidth="1"/>
    <col min="5" max="5" width="13" customWidth="1"/>
    <col min="6" max="6" width="10.625" customWidth="1"/>
  </cols>
  <sheetData>
    <row r="1" spans="1:12" ht="27.75" customHeight="1">
      <c r="A1" s="14" t="s">
        <v>65</v>
      </c>
      <c r="B1" s="1"/>
      <c r="C1" s="1"/>
      <c r="D1" s="1"/>
      <c r="E1" s="1"/>
      <c r="F1" s="1" t="s">
        <v>68</v>
      </c>
      <c r="G1" s="1"/>
      <c r="H1" s="1"/>
      <c r="I1" s="1"/>
      <c r="J1" s="1"/>
      <c r="K1" s="1"/>
      <c r="L1" s="1"/>
    </row>
    <row r="2" spans="1:12" ht="14.25" customHeight="1">
      <c r="A2" s="49" t="s">
        <v>87</v>
      </c>
      <c r="B2" s="49"/>
      <c r="C2" s="49"/>
      <c r="K2" s="42" t="s">
        <v>60</v>
      </c>
      <c r="L2" s="42"/>
    </row>
    <row r="3" spans="1:12" ht="41.45" customHeight="1">
      <c r="A3" s="45" t="s">
        <v>49</v>
      </c>
      <c r="B3" s="45"/>
      <c r="C3" s="4" t="s">
        <v>3</v>
      </c>
      <c r="D3" s="4" t="s">
        <v>47</v>
      </c>
      <c r="E3" s="4" t="s">
        <v>50</v>
      </c>
      <c r="F3" s="4" t="s">
        <v>63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55</v>
      </c>
      <c r="L3" s="4" t="s">
        <v>46</v>
      </c>
    </row>
    <row r="4" spans="1:12" ht="27.75" customHeight="1">
      <c r="A4" s="2" t="s">
        <v>16</v>
      </c>
      <c r="B4" s="5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4.75" customHeight="1">
      <c r="A5" s="8">
        <v>208</v>
      </c>
      <c r="B5" s="25" t="s">
        <v>89</v>
      </c>
      <c r="C5" s="25">
        <f>SUM(D5:E5)</f>
        <v>238.46</v>
      </c>
      <c r="D5" s="24">
        <v>0</v>
      </c>
      <c r="E5" s="25">
        <v>238.46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</row>
    <row r="6" spans="1:12" ht="24.75" customHeight="1">
      <c r="A6" s="25">
        <v>20805</v>
      </c>
      <c r="B6" s="25" t="s">
        <v>90</v>
      </c>
      <c r="C6" s="25">
        <f t="shared" ref="C6:C20" si="0">SUM(D6:E6)</f>
        <v>232.97</v>
      </c>
      <c r="D6" s="24">
        <v>0</v>
      </c>
      <c r="E6" s="25">
        <v>232.97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ht="24.75" customHeight="1">
      <c r="A7" s="29">
        <v>2080504</v>
      </c>
      <c r="B7" s="25" t="s">
        <v>91</v>
      </c>
      <c r="C7" s="25">
        <f t="shared" si="0"/>
        <v>2.88</v>
      </c>
      <c r="D7" s="21">
        <v>0</v>
      </c>
      <c r="E7" s="25">
        <v>2.88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spans="1:12" ht="24.75" customHeight="1">
      <c r="A8" s="29">
        <v>2080505</v>
      </c>
      <c r="B8" s="25" t="s">
        <v>92</v>
      </c>
      <c r="C8" s="25">
        <f t="shared" si="0"/>
        <v>176.84</v>
      </c>
      <c r="D8" s="21">
        <v>0</v>
      </c>
      <c r="E8" s="25">
        <v>176.84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9" spans="1:12" ht="24.75" customHeight="1">
      <c r="A9" s="29">
        <v>2080506</v>
      </c>
      <c r="B9" s="25" t="s">
        <v>109</v>
      </c>
      <c r="C9" s="25">
        <f t="shared" si="0"/>
        <v>53.25</v>
      </c>
      <c r="D9" s="21">
        <v>0</v>
      </c>
      <c r="E9" s="25">
        <v>53.25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24.75" customHeight="1">
      <c r="A10" s="25">
        <v>20827</v>
      </c>
      <c r="B10" s="25" t="s">
        <v>93</v>
      </c>
      <c r="C10" s="25">
        <f>C11+C12</f>
        <v>5.4899999999999993</v>
      </c>
      <c r="D10" s="21">
        <v>0</v>
      </c>
      <c r="E10" s="25">
        <v>5.4899999999999993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ht="24.75" customHeight="1">
      <c r="A11" s="29">
        <v>2082702</v>
      </c>
      <c r="B11" s="25" t="s">
        <v>94</v>
      </c>
      <c r="C11" s="25">
        <f t="shared" si="0"/>
        <v>1.22</v>
      </c>
      <c r="D11" s="21">
        <v>0</v>
      </c>
      <c r="E11" s="25">
        <v>1.22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24.75" customHeight="1">
      <c r="A12" s="29">
        <v>2082703</v>
      </c>
      <c r="B12" s="25" t="s">
        <v>95</v>
      </c>
      <c r="C12" s="25">
        <f t="shared" si="0"/>
        <v>4.2699999999999996</v>
      </c>
      <c r="D12" s="21">
        <v>0</v>
      </c>
      <c r="E12" s="25">
        <v>4.2699999999999996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24.75" customHeight="1">
      <c r="A13" s="8">
        <v>210</v>
      </c>
      <c r="B13" s="25" t="s">
        <v>96</v>
      </c>
      <c r="C13" s="25">
        <f>SUM(D13:E13)</f>
        <v>62.93</v>
      </c>
      <c r="D13" s="21">
        <v>0</v>
      </c>
      <c r="E13" s="25">
        <v>62.93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ht="24.75" customHeight="1">
      <c r="A14" s="25">
        <v>21011</v>
      </c>
      <c r="B14" s="25" t="s">
        <v>97</v>
      </c>
      <c r="C14" s="25">
        <f>D14+E14</f>
        <v>62.93</v>
      </c>
      <c r="D14" s="21">
        <v>0</v>
      </c>
      <c r="E14" s="25">
        <v>62.93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24.75" customHeight="1">
      <c r="A15" s="29">
        <v>2101101</v>
      </c>
      <c r="B15" s="25" t="s">
        <v>98</v>
      </c>
      <c r="C15" s="25">
        <f t="shared" si="0"/>
        <v>62.93</v>
      </c>
      <c r="D15" s="21">
        <v>0</v>
      </c>
      <c r="E15" s="25">
        <v>62.93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ht="24.75" customHeight="1">
      <c r="A16" s="8">
        <v>212</v>
      </c>
      <c r="B16" s="26" t="s">
        <v>137</v>
      </c>
      <c r="C16" s="32">
        <f t="shared" si="0"/>
        <v>9.77</v>
      </c>
      <c r="D16" s="32">
        <v>9.77</v>
      </c>
      <c r="E16" s="25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24.75" customHeight="1">
      <c r="A17" s="25">
        <v>21211</v>
      </c>
      <c r="B17" s="26" t="s">
        <v>138</v>
      </c>
      <c r="C17" s="32">
        <f t="shared" si="0"/>
        <v>9.77</v>
      </c>
      <c r="D17" s="32">
        <v>9.77</v>
      </c>
      <c r="E17" s="25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24.75" customHeight="1">
      <c r="A18" s="29">
        <v>2121100</v>
      </c>
      <c r="B18" s="26" t="s">
        <v>139</v>
      </c>
      <c r="C18" s="32">
        <f t="shared" si="0"/>
        <v>9.77</v>
      </c>
      <c r="D18" s="32">
        <v>9.77</v>
      </c>
      <c r="E18" s="25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24.75" customHeight="1">
      <c r="A19" s="8">
        <v>213</v>
      </c>
      <c r="B19" s="8" t="s">
        <v>99</v>
      </c>
      <c r="C19" s="25">
        <f>SUM(D19:E19)</f>
        <v>1206.21</v>
      </c>
      <c r="D19" s="21">
        <f>D20</f>
        <v>204.89000000000001</v>
      </c>
      <c r="E19" s="25">
        <f>E20</f>
        <v>1001.32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ht="24.75" customHeight="1">
      <c r="A20" s="25">
        <v>21305</v>
      </c>
      <c r="B20" s="25" t="s">
        <v>100</v>
      </c>
      <c r="C20" s="25">
        <f t="shared" si="0"/>
        <v>1206.21</v>
      </c>
      <c r="D20" s="21">
        <f>D21+D22+D23</f>
        <v>204.89000000000001</v>
      </c>
      <c r="E20" s="25">
        <f>E21+E22+E23</f>
        <v>1001.32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ht="24.75" customHeight="1">
      <c r="A21" s="29">
        <v>2130501</v>
      </c>
      <c r="B21" s="25" t="s">
        <v>110</v>
      </c>
      <c r="C21" s="25">
        <f>SUM(D21:E21)</f>
        <v>1063.3300000000002</v>
      </c>
      <c r="D21" s="21">
        <v>126.01</v>
      </c>
      <c r="E21" s="25">
        <v>937.32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1:12" ht="24.75" customHeight="1">
      <c r="A22" s="29">
        <v>2130505</v>
      </c>
      <c r="B22" s="25" t="s">
        <v>140</v>
      </c>
      <c r="C22" s="27">
        <f>SUM(D22:E22)</f>
        <v>8.8800000000000008</v>
      </c>
      <c r="D22" s="26">
        <v>8.8800000000000008</v>
      </c>
      <c r="E22" s="27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24.75" customHeight="1">
      <c r="A23" s="29">
        <v>2130599</v>
      </c>
      <c r="B23" s="25" t="s">
        <v>111</v>
      </c>
      <c r="C23" s="25">
        <f>SUM(D23:E23)</f>
        <v>134</v>
      </c>
      <c r="D23" s="21">
        <v>70</v>
      </c>
      <c r="E23" s="25">
        <v>64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ht="24.75" customHeight="1">
      <c r="A24" s="8">
        <v>221</v>
      </c>
      <c r="B24" s="25" t="s">
        <v>101</v>
      </c>
      <c r="C24" s="25">
        <f>D24+E24</f>
        <v>101.16999999999999</v>
      </c>
      <c r="D24" s="21">
        <v>0</v>
      </c>
      <c r="E24" s="25">
        <v>101.16999999999999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1:12" ht="27.75" customHeight="1">
      <c r="A25" s="25">
        <v>22102</v>
      </c>
      <c r="B25" s="25" t="s">
        <v>102</v>
      </c>
      <c r="C25" s="32">
        <f>D25+E25</f>
        <v>101.16999999999999</v>
      </c>
      <c r="D25" s="32">
        <v>0</v>
      </c>
      <c r="E25" s="32">
        <v>101.16999999999999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27.75" customHeight="1">
      <c r="A26" s="29">
        <v>2210201</v>
      </c>
      <c r="B26" s="25" t="s">
        <v>103</v>
      </c>
      <c r="C26" s="32">
        <f t="shared" ref="C26:C27" si="1">D26+E26</f>
        <v>74.77</v>
      </c>
      <c r="D26" s="32">
        <v>0</v>
      </c>
      <c r="E26" s="32">
        <v>74.77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  <row r="27" spans="1:12" ht="27.75" customHeight="1">
      <c r="A27" s="3">
        <v>2210203</v>
      </c>
      <c r="B27" s="31" t="s">
        <v>112</v>
      </c>
      <c r="C27" s="32">
        <f t="shared" si="1"/>
        <v>26.4</v>
      </c>
      <c r="D27" s="32">
        <v>0</v>
      </c>
      <c r="E27" s="32">
        <v>26.4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1:12" ht="27.75" customHeight="1">
      <c r="A28" s="3"/>
      <c r="B28" s="31" t="s">
        <v>113</v>
      </c>
      <c r="C28" s="32">
        <f>C24+C19+C16+C13+C5</f>
        <v>1618.5400000000002</v>
      </c>
      <c r="D28" s="32">
        <f t="shared" ref="D28:E28" si="2">D24+D19+D16+D13+D5</f>
        <v>214.66000000000003</v>
      </c>
      <c r="E28" s="32">
        <f t="shared" si="2"/>
        <v>1403.88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</row>
  </sheetData>
  <mergeCells count="3">
    <mergeCell ref="A3:B3"/>
    <mergeCell ref="K2:L2"/>
    <mergeCell ref="A2:C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D13" sqref="D13"/>
    </sheetView>
  </sheetViews>
  <sheetFormatPr defaultRowHeight="13.5"/>
  <cols>
    <col min="1" max="1" width="12.75" customWidth="1"/>
    <col min="2" max="2" width="29.75" customWidth="1"/>
    <col min="3" max="3" width="16.75" customWidth="1"/>
    <col min="4" max="4" width="17.125" customWidth="1"/>
    <col min="5" max="5" width="14.875" customWidth="1"/>
    <col min="6" max="8" width="9.5" customWidth="1"/>
  </cols>
  <sheetData>
    <row r="1" spans="1:8" ht="27" customHeight="1">
      <c r="A1" s="13" t="s">
        <v>65</v>
      </c>
      <c r="B1" s="50" t="s">
        <v>67</v>
      </c>
      <c r="C1" s="50"/>
      <c r="D1" s="51"/>
      <c r="E1" s="50"/>
      <c r="F1" s="50"/>
      <c r="G1" s="50"/>
      <c r="H1" s="50"/>
    </row>
    <row r="2" spans="1:8" ht="20.25" customHeight="1">
      <c r="A2" s="44" t="s">
        <v>83</v>
      </c>
      <c r="B2" s="44"/>
      <c r="C2" s="44"/>
      <c r="D2" s="10"/>
      <c r="E2" s="10"/>
      <c r="F2" s="10"/>
      <c r="G2" s="42" t="s">
        <v>61</v>
      </c>
      <c r="H2" s="42"/>
    </row>
    <row r="3" spans="1:8" ht="31.15" customHeight="1">
      <c r="A3" s="45" t="s">
        <v>49</v>
      </c>
      <c r="B3" s="45"/>
      <c r="C3" s="4" t="s">
        <v>3</v>
      </c>
      <c r="D3" s="4" t="s">
        <v>19</v>
      </c>
      <c r="E3" s="4" t="s">
        <v>20</v>
      </c>
      <c r="F3" s="4" t="s">
        <v>56</v>
      </c>
      <c r="G3" s="4" t="s">
        <v>57</v>
      </c>
      <c r="H3" s="4" t="s">
        <v>64</v>
      </c>
    </row>
    <row r="4" spans="1:8" ht="23.45" customHeight="1">
      <c r="A4" s="2" t="s">
        <v>16</v>
      </c>
      <c r="B4" s="5" t="s">
        <v>17</v>
      </c>
      <c r="C4" s="2"/>
      <c r="D4" s="2"/>
      <c r="E4" s="2"/>
      <c r="F4" s="2"/>
      <c r="G4" s="2"/>
      <c r="H4" s="2"/>
    </row>
    <row r="5" spans="1:8" ht="21" customHeight="1">
      <c r="A5" s="8">
        <v>208</v>
      </c>
      <c r="B5" s="27" t="s">
        <v>89</v>
      </c>
      <c r="C5" s="27">
        <f>SUM(D5:E5)</f>
        <v>238.46</v>
      </c>
      <c r="D5" s="27">
        <f>D6+D10</f>
        <v>238.46</v>
      </c>
      <c r="E5" s="27">
        <v>0</v>
      </c>
      <c r="F5" s="28">
        <v>0</v>
      </c>
      <c r="G5" s="28">
        <v>0</v>
      </c>
      <c r="H5" s="28">
        <v>0</v>
      </c>
    </row>
    <row r="6" spans="1:8" ht="21" customHeight="1">
      <c r="A6" s="27">
        <v>20805</v>
      </c>
      <c r="B6" s="27" t="s">
        <v>90</v>
      </c>
      <c r="C6" s="27">
        <f t="shared" ref="C6:C17" si="0">SUM(D6:E6)</f>
        <v>232.97</v>
      </c>
      <c r="D6" s="27">
        <v>232.97</v>
      </c>
      <c r="E6" s="27">
        <v>0</v>
      </c>
      <c r="F6" s="28">
        <v>0</v>
      </c>
      <c r="G6" s="28">
        <v>0</v>
      </c>
      <c r="H6" s="28">
        <v>0</v>
      </c>
    </row>
    <row r="7" spans="1:8" ht="21" customHeight="1">
      <c r="A7" s="29">
        <v>2080504</v>
      </c>
      <c r="B7" s="27" t="s">
        <v>91</v>
      </c>
      <c r="C7" s="27">
        <f t="shared" si="0"/>
        <v>2.88</v>
      </c>
      <c r="D7" s="27">
        <v>2.88</v>
      </c>
      <c r="E7" s="27">
        <v>0</v>
      </c>
      <c r="F7" s="28">
        <v>0</v>
      </c>
      <c r="G7" s="28">
        <v>0</v>
      </c>
      <c r="H7" s="28">
        <v>0</v>
      </c>
    </row>
    <row r="8" spans="1:8" ht="21" customHeight="1">
      <c r="A8" s="29">
        <v>2080505</v>
      </c>
      <c r="B8" s="27" t="s">
        <v>92</v>
      </c>
      <c r="C8" s="27">
        <f t="shared" si="0"/>
        <v>176.84</v>
      </c>
      <c r="D8" s="27">
        <v>176.84</v>
      </c>
      <c r="E8" s="27">
        <v>0</v>
      </c>
      <c r="F8" s="28">
        <v>0</v>
      </c>
      <c r="G8" s="28">
        <v>0</v>
      </c>
      <c r="H8" s="28">
        <v>0</v>
      </c>
    </row>
    <row r="9" spans="1:8" ht="21" customHeight="1">
      <c r="A9" s="29">
        <v>2080506</v>
      </c>
      <c r="B9" s="27" t="s">
        <v>109</v>
      </c>
      <c r="C9" s="27">
        <f t="shared" si="0"/>
        <v>53.25</v>
      </c>
      <c r="D9" s="27">
        <v>53.25</v>
      </c>
      <c r="E9" s="27">
        <v>0</v>
      </c>
      <c r="F9" s="28">
        <v>0</v>
      </c>
      <c r="G9" s="28">
        <v>0</v>
      </c>
      <c r="H9" s="28">
        <v>0</v>
      </c>
    </row>
    <row r="10" spans="1:8" ht="21" customHeight="1">
      <c r="A10" s="27">
        <v>20827</v>
      </c>
      <c r="B10" s="27" t="s">
        <v>93</v>
      </c>
      <c r="C10" s="27">
        <f>C11+C12</f>
        <v>5.4899999999999993</v>
      </c>
      <c r="D10" s="27">
        <f t="shared" ref="D10" si="1">D11+D12</f>
        <v>5.4899999999999993</v>
      </c>
      <c r="E10" s="27">
        <v>0</v>
      </c>
      <c r="F10" s="28">
        <v>0</v>
      </c>
      <c r="G10" s="28">
        <v>0</v>
      </c>
      <c r="H10" s="28">
        <v>0</v>
      </c>
    </row>
    <row r="11" spans="1:8" ht="21" customHeight="1">
      <c r="A11" s="29">
        <v>2082702</v>
      </c>
      <c r="B11" s="27" t="s">
        <v>94</v>
      </c>
      <c r="C11" s="27">
        <f t="shared" si="0"/>
        <v>1.22</v>
      </c>
      <c r="D11" s="27">
        <v>1.22</v>
      </c>
      <c r="E11" s="27">
        <v>0</v>
      </c>
      <c r="F11" s="28">
        <v>0</v>
      </c>
      <c r="G11" s="28">
        <v>0</v>
      </c>
      <c r="H11" s="28">
        <v>0</v>
      </c>
    </row>
    <row r="12" spans="1:8" ht="21" customHeight="1">
      <c r="A12" s="29">
        <v>2082703</v>
      </c>
      <c r="B12" s="27" t="s">
        <v>95</v>
      </c>
      <c r="C12" s="27">
        <f t="shared" si="0"/>
        <v>4.2699999999999996</v>
      </c>
      <c r="D12" s="27">
        <v>4.2699999999999996</v>
      </c>
      <c r="E12" s="27">
        <v>0</v>
      </c>
      <c r="F12" s="28">
        <v>0</v>
      </c>
      <c r="G12" s="28">
        <v>0</v>
      </c>
      <c r="H12" s="28">
        <v>0</v>
      </c>
    </row>
    <row r="13" spans="1:8" ht="21" customHeight="1">
      <c r="A13" s="8">
        <v>210</v>
      </c>
      <c r="B13" s="27" t="s">
        <v>96</v>
      </c>
      <c r="C13" s="27">
        <f>SUM(D13:E13)</f>
        <v>62.93</v>
      </c>
      <c r="D13" s="27">
        <f>D14</f>
        <v>62.93</v>
      </c>
      <c r="E13" s="27">
        <v>0</v>
      </c>
      <c r="F13" s="28">
        <v>0</v>
      </c>
      <c r="G13" s="28">
        <v>0</v>
      </c>
      <c r="H13" s="28">
        <v>0</v>
      </c>
    </row>
    <row r="14" spans="1:8" ht="21" customHeight="1">
      <c r="A14" s="27">
        <v>21011</v>
      </c>
      <c r="B14" s="27" t="s">
        <v>97</v>
      </c>
      <c r="C14" s="27">
        <f>D14+E14</f>
        <v>62.93</v>
      </c>
      <c r="D14" s="27">
        <f>D15</f>
        <v>62.93</v>
      </c>
      <c r="E14" s="27">
        <v>0</v>
      </c>
      <c r="F14" s="28">
        <v>0</v>
      </c>
      <c r="G14" s="28">
        <v>0</v>
      </c>
      <c r="H14" s="28">
        <v>0</v>
      </c>
    </row>
    <row r="15" spans="1:8" ht="21" customHeight="1">
      <c r="A15" s="29">
        <v>2101101</v>
      </c>
      <c r="B15" s="27" t="s">
        <v>98</v>
      </c>
      <c r="C15" s="27">
        <f t="shared" si="0"/>
        <v>62.93</v>
      </c>
      <c r="D15" s="27">
        <v>62.93</v>
      </c>
      <c r="E15" s="27">
        <v>0</v>
      </c>
      <c r="F15" s="28">
        <v>0</v>
      </c>
      <c r="G15" s="28">
        <v>0</v>
      </c>
      <c r="H15" s="28">
        <v>0</v>
      </c>
    </row>
    <row r="16" spans="1:8" ht="21" customHeight="1">
      <c r="A16" s="8">
        <v>213</v>
      </c>
      <c r="B16" s="8" t="s">
        <v>99</v>
      </c>
      <c r="C16" s="27">
        <f>SUM(D16:E16)</f>
        <v>1108.5700000000002</v>
      </c>
      <c r="D16" s="27">
        <f>D17</f>
        <v>978.45</v>
      </c>
      <c r="E16" s="27">
        <f>E17</f>
        <v>130.12</v>
      </c>
      <c r="F16" s="28">
        <v>0</v>
      </c>
      <c r="G16" s="28">
        <v>0</v>
      </c>
      <c r="H16" s="28">
        <v>0</v>
      </c>
    </row>
    <row r="17" spans="1:8" ht="21" customHeight="1">
      <c r="A17" s="27">
        <v>21305</v>
      </c>
      <c r="B17" s="27" t="s">
        <v>100</v>
      </c>
      <c r="C17" s="27">
        <f t="shared" si="0"/>
        <v>1108.5700000000002</v>
      </c>
      <c r="D17" s="27">
        <f>D18+D19</f>
        <v>978.45</v>
      </c>
      <c r="E17" s="27">
        <f>E18+E19</f>
        <v>130.12</v>
      </c>
      <c r="F17" s="28">
        <v>0</v>
      </c>
      <c r="G17" s="28">
        <v>0</v>
      </c>
      <c r="H17" s="28">
        <v>0</v>
      </c>
    </row>
    <row r="18" spans="1:8" ht="21" customHeight="1">
      <c r="A18" s="29">
        <v>2130501</v>
      </c>
      <c r="B18" s="27" t="s">
        <v>110</v>
      </c>
      <c r="C18" s="27">
        <f>SUM(D18:E18)</f>
        <v>978.45</v>
      </c>
      <c r="D18" s="27">
        <v>978.45</v>
      </c>
      <c r="E18" s="27">
        <v>0</v>
      </c>
      <c r="F18" s="28">
        <v>0</v>
      </c>
      <c r="G18" s="28">
        <v>0</v>
      </c>
      <c r="H18" s="28">
        <v>0</v>
      </c>
    </row>
    <row r="19" spans="1:8" ht="21" customHeight="1">
      <c r="A19" s="29">
        <v>2130599</v>
      </c>
      <c r="B19" s="27" t="s">
        <v>111</v>
      </c>
      <c r="C19" s="27">
        <f>SUM(D19:E19)</f>
        <v>130.12</v>
      </c>
      <c r="D19" s="27">
        <v>0</v>
      </c>
      <c r="E19" s="27">
        <v>130.12</v>
      </c>
      <c r="F19" s="28">
        <v>0</v>
      </c>
      <c r="G19" s="28">
        <v>0</v>
      </c>
      <c r="H19" s="28">
        <v>0</v>
      </c>
    </row>
    <row r="20" spans="1:8" ht="21" customHeight="1">
      <c r="A20" s="8">
        <v>221</v>
      </c>
      <c r="B20" s="27" t="s">
        <v>101</v>
      </c>
      <c r="C20" s="27">
        <f>D20+E20</f>
        <v>101.16999999999999</v>
      </c>
      <c r="D20" s="27">
        <f>D21</f>
        <v>101.16999999999999</v>
      </c>
      <c r="E20" s="27">
        <v>0</v>
      </c>
      <c r="F20" s="28">
        <v>0</v>
      </c>
      <c r="G20" s="28">
        <v>0</v>
      </c>
      <c r="H20" s="28">
        <v>0</v>
      </c>
    </row>
    <row r="21" spans="1:8" ht="21" customHeight="1">
      <c r="A21" s="27">
        <v>22102</v>
      </c>
      <c r="B21" s="27" t="s">
        <v>102</v>
      </c>
      <c r="C21" s="3">
        <f>D21+E21</f>
        <v>101.16999999999999</v>
      </c>
      <c r="D21" s="3">
        <f>D22+D23</f>
        <v>101.16999999999999</v>
      </c>
      <c r="E21" s="27">
        <v>0</v>
      </c>
      <c r="F21" s="28">
        <v>0</v>
      </c>
      <c r="G21" s="28">
        <v>0</v>
      </c>
      <c r="H21" s="28">
        <v>0</v>
      </c>
    </row>
    <row r="22" spans="1:8" ht="21" customHeight="1">
      <c r="A22" s="29">
        <v>2210201</v>
      </c>
      <c r="B22" s="27" t="s">
        <v>103</v>
      </c>
      <c r="C22" s="3">
        <f t="shared" ref="C22:C23" si="2">D22+E22</f>
        <v>74.77</v>
      </c>
      <c r="D22" s="3">
        <v>74.77</v>
      </c>
      <c r="E22" s="27">
        <v>0</v>
      </c>
      <c r="F22" s="28">
        <v>0</v>
      </c>
      <c r="G22" s="28">
        <v>0</v>
      </c>
      <c r="H22" s="28">
        <v>0</v>
      </c>
    </row>
    <row r="23" spans="1:8" ht="21" customHeight="1">
      <c r="A23" s="3">
        <v>2210203</v>
      </c>
      <c r="B23" s="31" t="s">
        <v>112</v>
      </c>
      <c r="C23" s="3">
        <f t="shared" si="2"/>
        <v>26.4</v>
      </c>
      <c r="D23" s="3">
        <v>26.4</v>
      </c>
      <c r="E23" s="27">
        <v>0</v>
      </c>
      <c r="F23" s="28">
        <v>0</v>
      </c>
      <c r="G23" s="28">
        <v>0</v>
      </c>
      <c r="H23" s="28">
        <v>0</v>
      </c>
    </row>
    <row r="24" spans="1:8" ht="21" customHeight="1">
      <c r="A24" s="3"/>
      <c r="B24" s="31" t="s">
        <v>113</v>
      </c>
      <c r="C24" s="3">
        <f>C5+C13+C16+C20</f>
        <v>1511.13</v>
      </c>
      <c r="D24" s="3">
        <f>D5+D13+D16+D20</f>
        <v>1381.0100000000002</v>
      </c>
      <c r="E24" s="3">
        <f>E5+E13+E16+E20</f>
        <v>130.12</v>
      </c>
      <c r="F24" s="28">
        <v>0</v>
      </c>
      <c r="G24" s="28">
        <v>0</v>
      </c>
      <c r="H24" s="28">
        <v>0</v>
      </c>
    </row>
  </sheetData>
  <mergeCells count="4">
    <mergeCell ref="A3:B3"/>
    <mergeCell ref="G2:H2"/>
    <mergeCell ref="B1:H1"/>
    <mergeCell ref="A2:C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2016-01-19T10:00:52Z</cp:lastPrinted>
  <dcterms:created xsi:type="dcterms:W3CDTF">2006-09-13T11:21:51Z</dcterms:created>
  <dcterms:modified xsi:type="dcterms:W3CDTF">2018-01-24T04:18:56Z</dcterms:modified>
</cp:coreProperties>
</file>